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<sst xmlns="http://schemas.openxmlformats.org/spreadsheetml/2006/main" count="47" uniqueCount="45">
  <si>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</si>
  <si>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</si>
  <si>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</si>
  <si>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</si>
  <si>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</si>
  <si>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</si>
  <si>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</si>
  <si>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</si>
  <si>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</si>
  <si>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</si>
  <si>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</si>
  <si>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</si>
  <si>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</si>
  <si>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</si>
  <si>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</si>
  <si>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</si>
  <si>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</si>
  <si>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</si>
  <si>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</si>
  <si>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</si>
  <si>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</si>
  <si>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</si>
  <si>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</si>
  <si>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</si>
  <si>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</si>
  <si>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</si>
  <si>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</si>
  <si>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</si>
  <si>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</si>
  <si>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</si>
  <si>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</si>
  <si>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</si>
  <si>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</si>
  <si>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</si>
  <si>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</si>
  <si>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</si>
  <si>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</si>
  <si>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</si>
  <si>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</si>
  <si>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</si>
  <si>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</si>
  <si>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</si>
  <si>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22010000</t>
  </si>
  <si>
    <t>Плата за надання адміністративних послуг</t>
  </si>
  <si>
    <t>станом на 06 червня 2016 року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</si>
</sst>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  <numFmt numFmtId="183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0" fontId="23" fillId="20" borderId="26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7" xfId="55" applyNumberFormat="1" applyFont="1" applyFill="1" applyBorder="1" applyAlignment="1">
      <alignment horizontal="right" vertical="center" wrapText="1" shrinkToFit="1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28" xfId="62" applyFont="1" applyFill="1" applyBorder="1" applyAlignment="1" applyProtection="1">
      <alignment horizontal="center" vertical="center" wrapText="1"/>
      <protection/>
    </xf>
    <xf numFmtId="0" fontId="23" fillId="0" borderId="29" xfId="62" applyFont="1" applyFill="1" applyBorder="1" applyAlignment="1" applyProtection="1">
      <alignment horizontal="center" vertical="center" wrapText="1"/>
      <protection/>
    </xf>
    <xf numFmtId="0" fontId="23" fillId="0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3" fontId="24" fillId="0" borderId="23" xfId="0" applyNumberFormat="1" applyFont="1" applyFill="1" applyBorder="1" applyAlignment="1">
      <alignment horizontal="center"/>
    </xf>
    <xf numFmtId="183" fontId="24" fillId="0" borderId="23" xfId="0" applyNumberFormat="1" applyFont="1" applyFill="1" applyBorder="1" applyAlignment="1">
      <alignment/>
    </xf>
    <xf numFmtId="180" fontId="24" fillId="0" borderId="32" xfId="55" applyNumberFormat="1" applyFont="1" applyFill="1" applyBorder="1" applyAlignment="1">
      <alignment horizontal="right" vertical="center" wrapText="1" shrinkToFit="1"/>
      <protection/>
    </xf>
    <xf numFmtId="183" fontId="24" fillId="0" borderId="23" xfId="55" applyNumberFormat="1" applyFont="1" applyFill="1" applyBorder="1" applyAlignment="1">
      <alignment horizontal="center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3" fontId="24" fillId="0" borderId="18" xfId="55" applyNumberFormat="1" applyFont="1" applyFill="1" applyBorder="1" applyAlignment="1">
      <alignment horizontal="center" vertical="center" wrapText="1" shrinkToFit="1"/>
      <protection/>
    </xf>
    <xf numFmtId="180" fontId="24" fillId="0" borderId="33" xfId="55" applyNumberFormat="1" applyFont="1" applyFill="1" applyBorder="1" applyAlignment="1">
      <alignment horizontal="right" vertical="center" wrapText="1" shrinkToFi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3" fillId="0" borderId="34" xfId="55" applyNumberFormat="1" applyFont="1" applyFill="1" applyBorder="1" applyAlignment="1" applyProtection="1">
      <alignment horizontal="right" vertical="center"/>
      <protection hidden="1"/>
    </xf>
    <xf numFmtId="183" fontId="23" fillId="0" borderId="34" xfId="55" applyNumberFormat="1" applyFont="1" applyFill="1" applyBorder="1" applyAlignment="1" applyProtection="1">
      <alignment horizontal="right" vertical="center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80" zoomScaleNormal="75" zoomScaleSheetLayoutView="80" zoomScalePageLayoutView="0" workbookViewId="0" topLeftCell="A15">
      <selection activeCell="A21" sqref="A21:E33"/>
    </sheetView>
  </sheetViews>
  <sheetFormatPr defaultColWidth="9.00390625" defaultRowHeight="12.75"/>
  <cols>
    <col min="1" max="1" width="11.625" style="4" customWidth="1"/>
    <col min="2" max="2" width="81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50" t="s">
        <v>29</v>
      </c>
      <c r="B1" s="50"/>
      <c r="C1" s="50"/>
      <c r="D1" s="50"/>
      <c r="E1" s="50"/>
    </row>
    <row r="2" spans="1:5" s="33" customFormat="1" ht="22.5">
      <c r="A2" s="50" t="s">
        <v>44</v>
      </c>
      <c r="B2" s="50"/>
      <c r="C2" s="50"/>
      <c r="D2" s="50"/>
      <c r="E2" s="50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78.75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51" t="s">
        <v>9</v>
      </c>
      <c r="B5" s="52"/>
      <c r="C5" s="52"/>
      <c r="D5" s="52"/>
      <c r="E5" s="53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28302</v>
      </c>
      <c r="D6" s="11">
        <f>D7+D8</f>
        <v>30081</v>
      </c>
      <c r="E6" s="12">
        <f>D6/C6*100</f>
        <v>106.28577485690059</v>
      </c>
    </row>
    <row r="7" spans="1:5" s="33" customFormat="1" ht="25.5" customHeight="1">
      <c r="A7" s="13">
        <v>11010000</v>
      </c>
      <c r="B7" s="14" t="s">
        <v>13</v>
      </c>
      <c r="C7" s="15">
        <v>28300</v>
      </c>
      <c r="D7" s="15">
        <v>30067</v>
      </c>
      <c r="E7" s="16">
        <f>D7/C7*100</f>
        <v>106.24381625441697</v>
      </c>
    </row>
    <row r="8" spans="1:5" s="33" customFormat="1" ht="34.5" customHeight="1" thickBot="1">
      <c r="A8" s="17" t="s">
        <v>28</v>
      </c>
      <c r="B8" s="18" t="s">
        <v>27</v>
      </c>
      <c r="C8" s="38">
        <v>2</v>
      </c>
      <c r="D8" s="38">
        <v>14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C10+C12+C11</f>
        <v>51</v>
      </c>
      <c r="D9" s="11">
        <f>D10+D12+D11</f>
        <v>172.7</v>
      </c>
      <c r="E9" s="12" t="s">
        <v>41</v>
      </c>
    </row>
    <row r="10" spans="1:5" s="33" customFormat="1" ht="37.5" customHeight="1">
      <c r="A10" s="31" t="s">
        <v>30</v>
      </c>
      <c r="B10" s="32" t="s">
        <v>31</v>
      </c>
      <c r="C10" s="15">
        <v>1</v>
      </c>
      <c r="D10" s="15">
        <v>12.3</v>
      </c>
      <c r="E10" s="15" t="s">
        <v>41</v>
      </c>
    </row>
    <row r="11" spans="1:5" s="33" customFormat="1" ht="37.5" customHeight="1">
      <c r="A11" s="44" t="s">
        <v>42</v>
      </c>
      <c r="B11" s="45" t="s">
        <v>43</v>
      </c>
      <c r="C11" s="46">
        <v>0</v>
      </c>
      <c r="D11" s="46">
        <v>47.8</v>
      </c>
      <c r="E11" s="46"/>
    </row>
    <row r="12" spans="1:5" s="33" customFormat="1" ht="37.5" customHeight="1" thickBot="1">
      <c r="A12" s="47" t="s">
        <v>35</v>
      </c>
      <c r="B12" s="48" t="s">
        <v>36</v>
      </c>
      <c r="C12" s="38">
        <v>50</v>
      </c>
      <c r="D12" s="38">
        <v>112.6</v>
      </c>
      <c r="E12" s="38"/>
    </row>
    <row r="13" spans="1:5" s="33" customFormat="1" ht="27" customHeight="1" thickBot="1">
      <c r="A13" s="9" t="s">
        <v>37</v>
      </c>
      <c r="B13" s="10" t="s">
        <v>38</v>
      </c>
      <c r="C13" s="11">
        <f>C14</f>
        <v>0</v>
      </c>
      <c r="D13" s="11">
        <f>D14</f>
        <v>1.3</v>
      </c>
      <c r="E13" s="12">
        <f>E14</f>
        <v>0</v>
      </c>
    </row>
    <row r="14" spans="1:5" s="33" customFormat="1" ht="56.25" customHeight="1" thickBot="1">
      <c r="A14" s="31" t="s">
        <v>40</v>
      </c>
      <c r="B14" s="32" t="s">
        <v>39</v>
      </c>
      <c r="C14" s="15">
        <v>0</v>
      </c>
      <c r="D14" s="39">
        <v>1.3</v>
      </c>
      <c r="E14" s="16"/>
    </row>
    <row r="15" spans="1:5" s="33" customFormat="1" ht="29.25" customHeight="1" thickBot="1">
      <c r="A15" s="19"/>
      <c r="B15" s="20" t="s">
        <v>11</v>
      </c>
      <c r="C15" s="37">
        <f>C6+C9+C13</f>
        <v>28353</v>
      </c>
      <c r="D15" s="37">
        <f>D6+D9+D13</f>
        <v>30255</v>
      </c>
      <c r="E15" s="21">
        <f>D15/C15*100</f>
        <v>106.70828483758332</v>
      </c>
    </row>
    <row r="16" spans="1:5" s="33" customFormat="1" ht="22.5" customHeight="1" thickBot="1">
      <c r="A16" s="9" t="s">
        <v>8</v>
      </c>
      <c r="B16" s="10" t="s">
        <v>10</v>
      </c>
      <c r="C16" s="11">
        <f>C17+C18</f>
        <v>109865.5</v>
      </c>
      <c r="D16" s="11">
        <f>D17+D18</f>
        <v>90893.2</v>
      </c>
      <c r="E16" s="11">
        <f>D16/C16*100</f>
        <v>82.73133968352212</v>
      </c>
    </row>
    <row r="17" spans="1:5" s="33" customFormat="1" ht="24.75" customHeight="1">
      <c r="A17" s="22">
        <v>41020000</v>
      </c>
      <c r="B17" s="23" t="s">
        <v>2</v>
      </c>
      <c r="C17" s="24">
        <v>2106.3</v>
      </c>
      <c r="D17" s="24">
        <v>1726.4</v>
      </c>
      <c r="E17" s="24">
        <f>D17/C17*100</f>
        <v>81.96363291079143</v>
      </c>
    </row>
    <row r="18" spans="1:5" s="33" customFormat="1" ht="25.5" customHeight="1" thickBot="1">
      <c r="A18" s="25">
        <v>41030000</v>
      </c>
      <c r="B18" s="26" t="s">
        <v>3</v>
      </c>
      <c r="C18" s="27">
        <v>107759.2</v>
      </c>
      <c r="D18" s="27">
        <v>89166.8</v>
      </c>
      <c r="E18" s="27">
        <f>D18/C18*100</f>
        <v>82.7463455556463</v>
      </c>
    </row>
    <row r="19" spans="1:5" s="33" customFormat="1" ht="29.25" customHeight="1" thickBot="1">
      <c r="A19" s="28"/>
      <c r="B19" s="29" t="s">
        <v>12</v>
      </c>
      <c r="C19" s="30">
        <f>C16+C15</f>
        <v>138218.5</v>
      </c>
      <c r="D19" s="30">
        <f>D16+D15</f>
        <v>121148.2</v>
      </c>
      <c r="E19" s="21">
        <f>D19/C19*100</f>
        <v>87.64977191909911</v>
      </c>
    </row>
    <row r="20" spans="1:5" s="49" customFormat="1" ht="36" customHeight="1" thickBot="1">
      <c r="A20" s="40"/>
      <c r="B20" s="41" t="s">
        <v>34</v>
      </c>
      <c r="C20" s="42"/>
      <c r="D20" s="42">
        <v>0</v>
      </c>
      <c r="E20" s="43">
        <f aca="true" t="shared" si="0" ref="E20:E33">IF(C20=0,"",IF(D20/C20*100&gt;=200,"В/100",D20/C20*100))</f>
      </c>
    </row>
    <row r="21" spans="1:5" s="34" customFormat="1" ht="21.75" customHeight="1" thickBot="1">
      <c r="A21" s="54" t="s">
        <v>14</v>
      </c>
      <c r="B21" s="55"/>
      <c r="C21" s="55"/>
      <c r="D21" s="55"/>
      <c r="E21" s="56"/>
    </row>
    <row r="22" spans="1:5" s="34" customFormat="1" ht="22.5" customHeight="1">
      <c r="A22" s="57">
        <v>10000</v>
      </c>
      <c r="B22" s="58" t="s">
        <v>15</v>
      </c>
      <c r="C22" s="59">
        <v>1314.284</v>
      </c>
      <c r="D22" s="60">
        <v>800.739</v>
      </c>
      <c r="E22" s="61">
        <f t="shared" si="0"/>
        <v>60.92587294679079</v>
      </c>
    </row>
    <row r="23" spans="1:5" s="34" customFormat="1" ht="30" customHeight="1">
      <c r="A23" s="57">
        <v>70000</v>
      </c>
      <c r="B23" s="58" t="s">
        <v>16</v>
      </c>
      <c r="C23" s="59">
        <v>48662.908</v>
      </c>
      <c r="D23" s="60">
        <v>35158.825</v>
      </c>
      <c r="E23" s="61">
        <f t="shared" si="0"/>
        <v>72.24974101424435</v>
      </c>
    </row>
    <row r="24" spans="1:5" s="34" customFormat="1" ht="19.5" customHeight="1">
      <c r="A24" s="57">
        <v>80000</v>
      </c>
      <c r="B24" s="58" t="s">
        <v>17</v>
      </c>
      <c r="C24" s="59">
        <v>25695.584</v>
      </c>
      <c r="D24" s="60">
        <v>20084.623</v>
      </c>
      <c r="E24" s="61">
        <f t="shared" si="0"/>
        <v>78.16371482352766</v>
      </c>
    </row>
    <row r="25" spans="1:5" s="34" customFormat="1" ht="25.5" customHeight="1">
      <c r="A25" s="57">
        <v>90000</v>
      </c>
      <c r="B25" s="58" t="s">
        <v>25</v>
      </c>
      <c r="C25" s="59">
        <v>61486.856</v>
      </c>
      <c r="D25" s="60">
        <v>48479.326</v>
      </c>
      <c r="E25" s="61">
        <f t="shared" si="0"/>
        <v>78.84502339817148</v>
      </c>
    </row>
    <row r="26" spans="1:5" s="34" customFormat="1" ht="21" customHeight="1">
      <c r="A26" s="57" t="s">
        <v>32</v>
      </c>
      <c r="B26" s="58" t="s">
        <v>33</v>
      </c>
      <c r="C26" s="59">
        <v>25</v>
      </c>
      <c r="D26" s="60">
        <v>19.362</v>
      </c>
      <c r="E26" s="61">
        <f t="shared" si="0"/>
        <v>77.448</v>
      </c>
    </row>
    <row r="27" spans="1:5" s="34" customFormat="1" ht="21" customHeight="1">
      <c r="A27" s="57">
        <v>110000</v>
      </c>
      <c r="B27" s="58" t="s">
        <v>18</v>
      </c>
      <c r="C27" s="59">
        <v>3680.38</v>
      </c>
      <c r="D27" s="60">
        <v>2623.758</v>
      </c>
      <c r="E27" s="61">
        <f t="shared" si="0"/>
        <v>71.29041022937848</v>
      </c>
    </row>
    <row r="28" spans="1:5" s="34" customFormat="1" ht="24" customHeight="1">
      <c r="A28" s="57">
        <v>120000</v>
      </c>
      <c r="B28" s="58" t="s">
        <v>19</v>
      </c>
      <c r="C28" s="59">
        <v>185</v>
      </c>
      <c r="D28" s="60">
        <v>90</v>
      </c>
      <c r="E28" s="61">
        <f t="shared" si="0"/>
        <v>48.64864864864865</v>
      </c>
    </row>
    <row r="29" spans="1:5" s="34" customFormat="1" ht="25.5" customHeight="1">
      <c r="A29" s="57">
        <v>130000</v>
      </c>
      <c r="B29" s="58" t="s">
        <v>20</v>
      </c>
      <c r="C29" s="59">
        <v>517.81</v>
      </c>
      <c r="D29" s="60">
        <v>300.113</v>
      </c>
      <c r="E29" s="61">
        <f t="shared" si="0"/>
        <v>57.95813136092389</v>
      </c>
    </row>
    <row r="30" spans="1:5" s="34" customFormat="1" ht="24" customHeight="1">
      <c r="A30" s="57">
        <v>180000</v>
      </c>
      <c r="B30" s="58" t="s">
        <v>21</v>
      </c>
      <c r="C30" s="59">
        <v>40</v>
      </c>
      <c r="D30" s="60">
        <v>0</v>
      </c>
      <c r="E30" s="61">
        <f t="shared" si="0"/>
        <v>0</v>
      </c>
    </row>
    <row r="31" spans="1:5" s="34" customFormat="1" ht="25.5" customHeight="1">
      <c r="A31" s="57">
        <v>210000</v>
      </c>
      <c r="B31" s="58" t="s">
        <v>23</v>
      </c>
      <c r="C31" s="62">
        <v>310.92</v>
      </c>
      <c r="D31" s="60">
        <v>82.282</v>
      </c>
      <c r="E31" s="61">
        <f t="shared" si="0"/>
        <v>26.464042197349798</v>
      </c>
    </row>
    <row r="32" spans="1:5" s="34" customFormat="1" ht="29.25" customHeight="1" thickBot="1">
      <c r="A32" s="63">
        <v>250000</v>
      </c>
      <c r="B32" s="64" t="s">
        <v>22</v>
      </c>
      <c r="C32" s="65">
        <v>8925.626</v>
      </c>
      <c r="D32" s="60">
        <v>7350</v>
      </c>
      <c r="E32" s="66">
        <f t="shared" si="0"/>
        <v>82.34716534168024</v>
      </c>
    </row>
    <row r="33" spans="1:5" s="35" customFormat="1" ht="23.25" customHeight="1" thickBot="1">
      <c r="A33" s="67"/>
      <c r="B33" s="68" t="s">
        <v>24</v>
      </c>
      <c r="C33" s="69">
        <f>SUM(C22:C32)</f>
        <v>150844.368</v>
      </c>
      <c r="D33" s="70">
        <f>SUM(D22:D32)</f>
        <v>114989.028</v>
      </c>
      <c r="E33" s="43">
        <f t="shared" si="0"/>
        <v>76.23024281556208</v>
      </c>
    </row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2016-06-06T07:43:25Z</cp:lastPrinted>
  <dcterms:created xsi:type="dcterms:W3CDTF">2015-04-06T06:03:14Z</dcterms:created>
  <dcterms:modified xsi:type="dcterms:W3CDTF">2016-06-06T07:44:16Z</dcterms:modified>
  <cp:category/>
  <cp:version/>
  <cp:contentType/>
  <cp:contentStatus/>
</cp:coreProperties>
</file>